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7L-RMC" sheetId="4" r:id="rId1"/>
  </sheets>
  <definedNames>
    <definedName name="_xlnm.Print_Area" localSheetId="0">'7L-RMC'!$A$1:$J$103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B88"/>
  <c r="C88"/>
  <c r="B90"/>
  <c r="C89"/>
  <c r="C90"/>
  <c r="F90" l="1"/>
  <c r="F89"/>
  <c r="F88"/>
  <c r="F87"/>
  <c r="D88"/>
  <c r="D89"/>
  <c r="C87"/>
  <c r="B89"/>
  <c r="B87"/>
  <c r="E89" l="1"/>
  <c r="E88"/>
  <c r="E90"/>
  <c r="E87"/>
  <c r="G88"/>
  <c r="G89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8" l="1"/>
  <c r="I87"/>
  <c r="I89"/>
  <c r="I90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<sst xmlns="http://schemas.openxmlformats.org/spreadsheetml/2006/main" count="94" uniqueCount="73">
  <si>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</si>
  <si>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</si>
  <si>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</si>
  <si>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</si>
  <si>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</si>
  <si>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</si>
  <si>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</si>
  <si>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</si>
  <si>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</si>
  <si>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</si>
  <si>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</si>
  <si>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</si>
  <si>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</si>
  <si>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</si>
  <si>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</si>
  <si>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</si>
  <si>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</si>
  <si>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</si>
  <si>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</si>
  <si>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</si>
  <si>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</si>
  <si>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</si>
  <si>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</si>
  <si>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</si>
  <si>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</si>
  <si>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</si>
  <si>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</si>
  <si>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</si>
  <si>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</si>
  <si>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</si>
  <si>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</si>
  <si>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</si>
  <si>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</si>
  <si>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</si>
  <si>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</si>
  <si>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</si>
  <si>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</si>
  <si>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</si>
  <si>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</si>
  <si>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</si>
  <si>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</si>
  <si>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</si>
  <si>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</si>
  <si>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</si>
  <si>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</si>
  <si>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</si>
  <si>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</si>
  <si>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</si>
  <si>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</si>
  <si>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</si>
  <si>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</si>
  <si>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</si>
  <si>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</si>
  <si>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</si>
  <si>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</si>
  <si>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</si>
  <si>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</si>
  <si>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</si>
  <si>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</si>
  <si>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</si>
  <si>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</si>
  <si>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</si>
  <si>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</si>
  <si>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</si>
  <si>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</si>
  <si>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แม่แตง</t>
  </si>
  <si>
    <t>แม่แตง</t>
  </si>
  <si>
    <t>เชียงใหม่</t>
  </si>
  <si>
    <t xml:space="preserve">              - จะสามารถทราบปริมาณน้ำไหลผ่านอาคารได้ (กรอกข้อมูลในช่องว่างเท่านั้น ยกเว้นช่องสีทึบ)</t>
  </si>
  <si>
    <t>18+804.60</t>
  </si>
  <si>
    <t>N 19º0'55.36''</t>
  </si>
  <si>
    <t>E 098º56'29.10''</t>
  </si>
  <si>
    <t xml:space="preserve">ปตร.ปากคลองซอย 7L 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</si>
</sst>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2" fontId="8" fillId="0" borderId="0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 </a:t>
            </a:r>
            <a:r>
              <a:rPr lang="en-US" sz="1440" b="1" i="0" u="sng" strike="noStrike" baseline="0"/>
              <a:t> </a:t>
            </a:r>
            <a:r>
              <a:rPr lang="th-TH" sz="1440" b="1" i="0" u="sng" strike="noStrike" baseline="0"/>
              <a:t>คลองซอย </a:t>
            </a:r>
            <a:r>
              <a:rPr lang="en-US" sz="1440" b="1" i="0" u="sng" strike="noStrike" baseline="0"/>
              <a:t>7L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แม่แตง</a:t>
            </a:r>
            <a:endParaRPr lang="th-TH" u="sng"/>
          </a:p>
        </c:rich>
      </c:tx>
      <c:layout>
        <c:manualLayout>
          <c:xMode val="edge"/>
          <c:yMode val="edge"/>
          <c:x val="0.28929228252062894"/>
          <c:y val="2.965389587495594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2.0834598472393759E-2"/>
                  <c:y val="-0.28024356563638503"/>
                </c:manualLayout>
              </c:layout>
              <c:numFmt formatCode="#,##0.0000" sourceLinked="0"/>
            </c:trendlineLbl>
          </c:trendline>
          <c:xVal>
            <c:numRef>
              <c:f>'7L-RMC'!$I$53:$I$57</c:f>
              <c:numCache>
                <c:formatCode>0.000</c:formatCode>
                <c:ptCount val="5"/>
                <c:pt idx="0">
                  <c:v>4.74</c:v>
                </c:pt>
                <c:pt idx="1">
                  <c:v>2.3524999999999996</c:v>
                </c:pt>
                <c:pt idx="2">
                  <c:v>1.7683333333333333</c:v>
                </c:pt>
                <c:pt idx="3">
                  <c:v>1.5149999999999999</c:v>
                </c:pt>
              </c:numCache>
            </c:numRef>
          </c:xVal>
          <c:yVal>
            <c:numRef>
              <c:f>'7L-RMC'!$J$53:$J$57</c:f>
              <c:numCache>
                <c:formatCode>0.000</c:formatCode>
                <c:ptCount val="5"/>
                <c:pt idx="0">
                  <c:v>3.6611092860564354E-2</c:v>
                </c:pt>
                <c:pt idx="1">
                  <c:v>0.15860457188402824</c:v>
                </c:pt>
                <c:pt idx="2">
                  <c:v>0.29969187642372458</c:v>
                </c:pt>
                <c:pt idx="3">
                  <c:v>0.39030986843445231</c:v>
                </c:pt>
              </c:numCache>
            </c:numRef>
          </c:yVal>
        </c:ser>
        <c:axId val="101633024"/>
        <c:axId val="101659776"/>
      </c:scatterChart>
      <c:valAx>
        <c:axId val="101633024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42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1659776"/>
        <c:crossesAt val="1.0000000000000005E-2"/>
        <c:crossBetween val="midCat"/>
      </c:valAx>
      <c:valAx>
        <c:axId val="101659776"/>
        <c:scaling>
          <c:logBase val="10"/>
          <c:orientation val="minMax"/>
          <c:max val="0.5"/>
          <c:min val="1.0000000000000005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10163302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260350</xdr:colOff>
      <xdr:row>14</xdr:row>
      <xdr:rowOff>254000</xdr:rowOff>
    </xdr:from>
    <xdr:to>
      <xdr:col>2</xdr:col>
      <xdr:colOff>403225</xdr:colOff>
      <xdr:row>15</xdr:row>
      <xdr:rowOff>165100</xdr:rowOff>
    </xdr:to>
    <xdr:cxnSp macro="">
      <xdr:nvCxnSpPr>
        <xdr:cNvPr id="3" name="ตัวเชื่อมต่อตรง 2"/>
        <xdr:cNvCxnSpPr/>
      </xdr:nvCxnSpPr>
      <xdr:spPr>
        <a:xfrm flipV="1">
          <a:off x="1355725" y="4064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79375</xdr:rowOff>
    </xdr:from>
    <xdr:to>
      <xdr:col>9</xdr:col>
      <xdr:colOff>466725</xdr:colOff>
      <xdr:row>80</xdr:row>
      <xdr:rowOff>165100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160338</xdr:colOff>
      <xdr:row>35</xdr:row>
      <xdr:rowOff>285750</xdr:rowOff>
    </xdr:from>
    <xdr:to>
      <xdr:col>1</xdr:col>
      <xdr:colOff>303213</xdr:colOff>
      <xdr:row>36</xdr:row>
      <xdr:rowOff>165100</xdr:rowOff>
    </xdr:to>
    <xdr:cxnSp macro="">
      <xdr:nvCxnSpPr>
        <xdr:cNvPr id="9" name="ตัวเชื่อมต่อตรง 8"/>
        <xdr:cNvCxnSpPr/>
      </xdr:nvCxnSpPr>
      <xdr:spPr>
        <a:xfrm flipV="1">
          <a:off x="446088" y="96678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155575</xdr:colOff>
      <xdr:row>36</xdr:row>
      <xdr:rowOff>296862</xdr:rowOff>
    </xdr:from>
    <xdr:to>
      <xdr:col>1</xdr:col>
      <xdr:colOff>298450</xdr:colOff>
      <xdr:row>37</xdr:row>
      <xdr:rowOff>160337</xdr:rowOff>
    </xdr:to>
    <xdr:cxnSp macro="">
      <xdr:nvCxnSpPr>
        <xdr:cNvPr id="10" name="ตัวเชื่อมต่อตรง 9"/>
        <xdr:cNvCxnSpPr/>
      </xdr:nvCxnSpPr>
      <xdr:spPr>
        <a:xfrm flipV="1">
          <a:off x="441325" y="9980612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49213</xdr:colOff>
      <xdr:row>10</xdr:row>
      <xdr:rowOff>223838</xdr:rowOff>
    </xdr:from>
    <xdr:to>
      <xdr:col>5</xdr:col>
      <xdr:colOff>192088</xdr:colOff>
      <xdr:row>11</xdr:row>
      <xdr:rowOff>138113</xdr:rowOff>
    </xdr:to>
    <xdr:cxnSp macro="">
      <xdr:nvCxnSpPr>
        <xdr:cNvPr id="11" name="ตัวเชื่อมต่อตรง 10"/>
        <xdr:cNvCxnSpPr/>
      </xdr:nvCxnSpPr>
      <xdr:spPr>
        <a:xfrm flipV="1">
          <a:off x="3255963" y="3049588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428625</xdr:colOff>
      <xdr:row>25</xdr:row>
      <xdr:rowOff>127000</xdr:rowOff>
    </xdr:from>
    <xdr:to>
      <xdr:col>7</xdr:col>
      <xdr:colOff>627175</xdr:colOff>
      <xdr:row>34</xdr:row>
      <xdr:rowOff>146125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13065"/>
        <a:stretch>
          <a:fillRect/>
        </a:stretch>
      </xdr:blipFill>
      <xdr:spPr>
        <a:xfrm>
          <a:off x="1524000" y="6810375"/>
          <a:ext cx="3754550" cy="2448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showWhiteSpace="0" view="pageLayout" topLeftCell="A22" zoomScale="120" zoomScalePageLayoutView="120" workbookViewId="0">
      <selection activeCell="B16" sqref="B16:F16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83" t="s">
        <v>0</v>
      </c>
      <c r="C1" s="83"/>
      <c r="D1" s="83"/>
      <c r="E1" s="83"/>
      <c r="F1" s="83"/>
      <c r="G1" s="83"/>
      <c r="H1" s="83"/>
      <c r="I1" s="83"/>
      <c r="J1" s="83"/>
    </row>
    <row r="2" spans="1:10" ht="22.5" customHeight="1">
      <c r="B2" s="84" t="s">
        <v>41</v>
      </c>
      <c r="C2" s="84"/>
      <c r="D2" s="84"/>
      <c r="E2" s="84"/>
      <c r="F2" s="84"/>
      <c r="G2" s="84"/>
      <c r="H2" s="84"/>
      <c r="I2" s="84"/>
      <c r="J2" s="84"/>
    </row>
    <row r="3" spans="1:10" ht="21" customHeight="1">
      <c r="B3" s="85" t="s">
        <v>64</v>
      </c>
      <c r="C3" s="85"/>
      <c r="D3" s="85"/>
      <c r="E3" s="85"/>
      <c r="F3" s="85"/>
      <c r="G3" s="85"/>
      <c r="H3" s="85"/>
      <c r="I3" s="85"/>
      <c r="J3" s="85"/>
    </row>
    <row r="4" spans="1:10" ht="18" customHeight="1"/>
    <row r="5" spans="1:10">
      <c r="A5" s="52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55" t="s">
        <v>72</v>
      </c>
      <c r="E7" s="59"/>
      <c r="F7" s="59"/>
      <c r="G7" s="59"/>
      <c r="H7" s="60" t="s">
        <v>4</v>
      </c>
      <c r="I7" s="61"/>
    </row>
    <row r="8" spans="1:10" ht="21.2" customHeight="1">
      <c r="B8" s="2" t="s">
        <v>5</v>
      </c>
      <c r="D8" s="55" t="s">
        <v>65</v>
      </c>
      <c r="E8" s="59"/>
      <c r="F8" s="62"/>
      <c r="G8" s="63"/>
      <c r="H8" s="64"/>
      <c r="I8" s="64"/>
    </row>
    <row r="9" spans="1:10" ht="21.2" customHeight="1">
      <c r="B9" s="2" t="s">
        <v>6</v>
      </c>
      <c r="D9" s="55" t="s">
        <v>69</v>
      </c>
      <c r="E9" s="59"/>
      <c r="F9" s="62"/>
      <c r="G9" s="62"/>
      <c r="H9" s="60" t="s">
        <v>7</v>
      </c>
      <c r="I9" s="61"/>
    </row>
    <row r="10" spans="1:10" ht="21.2" customHeight="1">
      <c r="B10" s="2" t="s">
        <v>8</v>
      </c>
      <c r="D10" s="59" t="s">
        <v>66</v>
      </c>
      <c r="E10" s="59"/>
      <c r="F10" s="62"/>
      <c r="G10" s="62"/>
      <c r="H10" s="63" t="s">
        <v>9</v>
      </c>
      <c r="I10" s="59" t="s">
        <v>67</v>
      </c>
    </row>
    <row r="11" spans="1:10" ht="21.2" customHeight="1">
      <c r="B11" s="2" t="s">
        <v>56</v>
      </c>
      <c r="D11" s="88" t="s">
        <v>70</v>
      </c>
      <c r="E11" s="88"/>
      <c r="F11" s="88" t="s">
        <v>71</v>
      </c>
      <c r="G11" s="88"/>
      <c r="H11" s="62"/>
      <c r="I11" s="64"/>
    </row>
    <row r="12" spans="1:10" ht="21.2" customHeight="1">
      <c r="B12" s="2" t="s">
        <v>43</v>
      </c>
      <c r="D12" s="1" t="s">
        <v>44</v>
      </c>
      <c r="F12" s="55" t="s">
        <v>63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73" t="s">
        <v>57</v>
      </c>
      <c r="C16" s="74"/>
      <c r="D16" s="74"/>
      <c r="E16" s="74"/>
      <c r="F16" s="74"/>
      <c r="H16" s="71">
        <v>1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72">
        <v>1</v>
      </c>
      <c r="I17" s="1" t="s">
        <v>21</v>
      </c>
    </row>
    <row r="18" spans="1:10" ht="21.2" customHeight="1">
      <c r="B18" s="2"/>
      <c r="E18" s="6" t="s">
        <v>33</v>
      </c>
      <c r="G18" s="5"/>
      <c r="H18" s="65">
        <v>1</v>
      </c>
      <c r="I18" s="1" t="s">
        <v>21</v>
      </c>
    </row>
    <row r="19" spans="1:10" ht="21.2" customHeight="1">
      <c r="B19" s="2" t="s">
        <v>23</v>
      </c>
      <c r="H19" s="24" t="s">
        <v>46</v>
      </c>
      <c r="I19" s="1" t="s">
        <v>25</v>
      </c>
    </row>
    <row r="20" spans="1:10" ht="21.2" customHeight="1">
      <c r="B20" s="2" t="s">
        <v>24</v>
      </c>
      <c r="H20" s="24" t="s">
        <v>46</v>
      </c>
      <c r="I20" s="1" t="s">
        <v>25</v>
      </c>
    </row>
    <row r="21" spans="1:10" ht="21.2" customHeight="1">
      <c r="B21" s="51" t="s">
        <v>11</v>
      </c>
      <c r="H21" s="9">
        <v>0</v>
      </c>
      <c r="I21" s="1" t="s">
        <v>62</v>
      </c>
    </row>
    <row r="22" spans="1:10" ht="21.2" customHeight="1">
      <c r="B22" s="2" t="s">
        <v>26</v>
      </c>
      <c r="H22" s="3" t="s">
        <v>46</v>
      </c>
      <c r="I22" s="1" t="s">
        <v>27</v>
      </c>
    </row>
    <row r="23" spans="1:10" ht="21.2" customHeight="1">
      <c r="B23" s="2" t="s">
        <v>45</v>
      </c>
      <c r="H23" s="53" t="s">
        <v>46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21.2" customHeight="1">
      <c r="A27" s="86"/>
      <c r="B27" s="86"/>
      <c r="C27" s="86"/>
      <c r="D27" s="86"/>
      <c r="E27" s="86"/>
      <c r="F27" s="86"/>
      <c r="G27" s="86"/>
      <c r="H27" s="86"/>
      <c r="I27" s="86"/>
      <c r="J27" s="86"/>
    </row>
    <row r="28" spans="1:10" ht="21.2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</row>
    <row r="29" spans="1:10" ht="21.2" customHeight="1">
      <c r="A29" s="86"/>
      <c r="B29" s="86"/>
      <c r="C29" s="86"/>
      <c r="D29" s="86"/>
      <c r="E29" s="86"/>
      <c r="F29" s="86"/>
      <c r="G29" s="86"/>
      <c r="H29" s="86"/>
      <c r="I29" s="86"/>
      <c r="J29" s="86"/>
    </row>
    <row r="30" spans="1:10" ht="21.2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ht="21.2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</row>
    <row r="32" spans="1:10" ht="21.2" customHeight="1">
      <c r="A32" s="86"/>
      <c r="B32" s="86"/>
      <c r="C32" s="86"/>
      <c r="D32" s="86"/>
      <c r="E32" s="86"/>
      <c r="F32" s="86"/>
      <c r="G32" s="86"/>
      <c r="H32" s="86"/>
      <c r="I32" s="86"/>
      <c r="J32" s="86"/>
    </row>
    <row r="33" spans="1:10" ht="21.2" customHeight="1">
      <c r="A33" s="86"/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21.2" customHeight="1">
      <c r="A34" s="86"/>
      <c r="B34" s="86"/>
      <c r="C34" s="86"/>
      <c r="D34" s="86"/>
      <c r="E34" s="86"/>
      <c r="F34" s="86"/>
      <c r="G34" s="86"/>
      <c r="H34" s="86"/>
      <c r="I34" s="86"/>
      <c r="J34" s="86"/>
    </row>
    <row r="35" spans="1:10" ht="21.2" customHeight="1">
      <c r="A35" s="86"/>
      <c r="B35" s="86"/>
      <c r="C35" s="86"/>
      <c r="D35" s="86"/>
      <c r="E35" s="86"/>
      <c r="F35" s="86"/>
      <c r="G35" s="86"/>
      <c r="H35" s="86"/>
      <c r="I35" s="86"/>
      <c r="J35" s="86"/>
    </row>
    <row r="36" spans="1:10">
      <c r="A36" s="52">
        <v>2</v>
      </c>
      <c r="B36" s="2" t="s">
        <v>29</v>
      </c>
    </row>
    <row r="37" spans="1:10" ht="24.75">
      <c r="B37" s="1" t="s">
        <v>47</v>
      </c>
    </row>
    <row r="38" spans="1:10" ht="24.75">
      <c r="B38" s="1" t="s">
        <v>48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49</v>
      </c>
    </row>
    <row r="44" spans="1:10" ht="21.2" customHeight="1">
      <c r="C44" s="1" t="s">
        <v>34</v>
      </c>
    </row>
    <row r="45" spans="1:10" ht="21.2" customHeight="1">
      <c r="C45" s="1" t="s">
        <v>59</v>
      </c>
    </row>
    <row r="46" spans="1:10" ht="21.2" customHeight="1">
      <c r="C46" s="1" t="s">
        <v>60</v>
      </c>
    </row>
    <row r="47" spans="1:10" ht="21.2" customHeight="1">
      <c r="C47" s="1" t="s">
        <v>35</v>
      </c>
    </row>
    <row r="48" spans="1:10" ht="21.2" customHeight="1">
      <c r="C48" s="1" t="s">
        <v>58</v>
      </c>
    </row>
    <row r="49" spans="1:10" ht="11.25" customHeight="1" thickBot="1"/>
    <row r="50" spans="1:10" ht="19.7" customHeight="1">
      <c r="A50" s="76" t="s">
        <v>38</v>
      </c>
      <c r="B50" s="31" t="s">
        <v>12</v>
      </c>
      <c r="C50" s="31" t="s">
        <v>12</v>
      </c>
      <c r="D50" s="76" t="s">
        <v>61</v>
      </c>
      <c r="E50" s="31"/>
      <c r="F50" s="76" t="s">
        <v>52</v>
      </c>
      <c r="G50" s="54" t="s">
        <v>13</v>
      </c>
      <c r="H50" s="76" t="s">
        <v>16</v>
      </c>
      <c r="I50" s="76" t="s">
        <v>55</v>
      </c>
      <c r="J50" s="76" t="s">
        <v>51</v>
      </c>
    </row>
    <row r="51" spans="1:10" ht="19.7" customHeight="1">
      <c r="A51" s="77"/>
      <c r="B51" s="35" t="s">
        <v>14</v>
      </c>
      <c r="C51" s="35" t="s">
        <v>50</v>
      </c>
      <c r="D51" s="77"/>
      <c r="E51" s="32"/>
      <c r="F51" s="77"/>
      <c r="G51" s="35" t="s">
        <v>15</v>
      </c>
      <c r="H51" s="87"/>
      <c r="I51" s="77"/>
      <c r="J51" s="77"/>
    </row>
    <row r="52" spans="1:10" ht="19.7" customHeight="1" thickBot="1">
      <c r="A52" s="33"/>
      <c r="B52" s="8" t="s">
        <v>17</v>
      </c>
      <c r="C52" s="8" t="s">
        <v>17</v>
      </c>
      <c r="D52" s="33"/>
      <c r="E52" s="33"/>
      <c r="F52" s="33"/>
      <c r="G52" s="8" t="s">
        <v>18</v>
      </c>
      <c r="H52" s="8" t="s">
        <v>37</v>
      </c>
      <c r="I52" s="44"/>
      <c r="J52" s="33"/>
    </row>
    <row r="53" spans="1:10">
      <c r="A53" s="69">
        <v>1</v>
      </c>
      <c r="B53" s="70">
        <v>3.5419999999999998</v>
      </c>
      <c r="C53" s="70">
        <v>0.71099999999999997</v>
      </c>
      <c r="D53" s="18">
        <f>B53-C53</f>
        <v>2.831</v>
      </c>
      <c r="E53" s="21">
        <f>SQRT(2*9.81*D53)</f>
        <v>7.4527994740231671</v>
      </c>
      <c r="F53" s="21">
        <f>C53-$H$21</f>
        <v>0.71099999999999997</v>
      </c>
      <c r="G53" s="40">
        <v>0.15</v>
      </c>
      <c r="H53" s="57">
        <v>0.19400000000000001</v>
      </c>
      <c r="I53" s="10">
        <f>F53/G53</f>
        <v>4.74</v>
      </c>
      <c r="J53" s="10">
        <f>H53/(($H$16*$H$17)*F53*E53)</f>
        <v>3.6611092860564354E-2</v>
      </c>
    </row>
    <row r="54" spans="1:10">
      <c r="A54" s="48">
        <v>2</v>
      </c>
      <c r="B54" s="57">
        <v>3.512</v>
      </c>
      <c r="C54" s="66">
        <v>0.94099999999999995</v>
      </c>
      <c r="D54" s="18">
        <f>B54-C54</f>
        <v>2.5710000000000002</v>
      </c>
      <c r="E54" s="20">
        <f>SQRT(2*9.81*D54)</f>
        <v>7.1023249714442107</v>
      </c>
      <c r="F54" s="21">
        <f>C54-$H$21</f>
        <v>0.94099999999999995</v>
      </c>
      <c r="G54" s="24">
        <v>0.4</v>
      </c>
      <c r="H54" s="67">
        <v>1.06</v>
      </c>
      <c r="I54" s="10">
        <f>F54/G54</f>
        <v>2.3524999999999996</v>
      </c>
      <c r="J54" s="10">
        <f>H54/(($H$16*$H$17)*F54*E54)</f>
        <v>0.15860457188402824</v>
      </c>
    </row>
    <row r="55" spans="1:10">
      <c r="A55" s="48">
        <v>3</v>
      </c>
      <c r="B55" s="57">
        <v>3.492</v>
      </c>
      <c r="C55" s="66">
        <v>1.0609999999999999</v>
      </c>
      <c r="D55" s="18">
        <f>B55-C55</f>
        <v>2.431</v>
      </c>
      <c r="E55" s="21">
        <f>SQRT(2*9.81*D55)</f>
        <v>6.9062449999981901</v>
      </c>
      <c r="F55" s="21">
        <f>C55-$H$21</f>
        <v>1.0609999999999999</v>
      </c>
      <c r="G55" s="40">
        <v>0.6</v>
      </c>
      <c r="H55" s="57">
        <v>2.1960000000000002</v>
      </c>
      <c r="I55" s="10">
        <f>F55/G55</f>
        <v>1.7683333333333333</v>
      </c>
      <c r="J55" s="10">
        <f>H55/(($H$16*$H$17)*F55*E55)</f>
        <v>0.29969187642372458</v>
      </c>
    </row>
    <row r="56" spans="1:10">
      <c r="A56" s="48">
        <v>4</v>
      </c>
      <c r="B56" s="57">
        <v>3.4820000000000002</v>
      </c>
      <c r="C56" s="66">
        <v>1.212</v>
      </c>
      <c r="D56" s="18">
        <f>B56-C56</f>
        <v>2.2700000000000005</v>
      </c>
      <c r="E56" s="22">
        <f>SQRT(2*9.81*D56)</f>
        <v>6.6736346918302329</v>
      </c>
      <c r="F56" s="21">
        <f>C56-$H$21</f>
        <v>1.212</v>
      </c>
      <c r="G56" s="9">
        <v>0.8</v>
      </c>
      <c r="H56" s="68">
        <v>3.157</v>
      </c>
      <c r="I56" s="10">
        <f>F56/G56</f>
        <v>1.5149999999999999</v>
      </c>
      <c r="J56" s="10">
        <f>H56/(($H$16*$H$17)*F56*E56)</f>
        <v>0.39030986843445231</v>
      </c>
    </row>
    <row r="57" spans="1:10">
      <c r="A57" s="48"/>
      <c r="B57" s="57"/>
      <c r="C57" s="66"/>
      <c r="D57" s="18"/>
      <c r="E57" s="22"/>
      <c r="F57" s="21"/>
      <c r="G57" s="30"/>
      <c r="H57" s="57"/>
      <c r="I57" s="10"/>
      <c r="J57" s="10"/>
    </row>
    <row r="58" spans="1:10">
      <c r="A58" s="49"/>
      <c r="B58" s="9"/>
      <c r="C58" s="42"/>
      <c r="D58" s="18"/>
      <c r="E58" s="22"/>
      <c r="F58" s="21"/>
      <c r="G58" s="9"/>
      <c r="H58" s="9"/>
      <c r="I58" s="10"/>
      <c r="J58" s="10"/>
    </row>
    <row r="59" spans="1:10">
      <c r="A59" s="48"/>
      <c r="B59" s="30"/>
      <c r="C59" s="41"/>
      <c r="D59" s="18"/>
      <c r="E59" s="21"/>
      <c r="F59" s="21"/>
      <c r="G59" s="30"/>
      <c r="H59" s="30"/>
      <c r="I59" s="10"/>
      <c r="J59" s="10"/>
    </row>
    <row r="60" spans="1:10">
      <c r="A60" s="48"/>
      <c r="B60" s="30"/>
      <c r="C60" s="41"/>
      <c r="D60" s="18"/>
      <c r="E60" s="21"/>
      <c r="F60" s="21"/>
      <c r="G60" s="25"/>
      <c r="H60" s="25"/>
      <c r="I60" s="10"/>
      <c r="J60" s="10"/>
    </row>
    <row r="61" spans="1:10">
      <c r="A61" s="48"/>
      <c r="B61" s="30"/>
      <c r="C61" s="41"/>
      <c r="D61" s="18"/>
      <c r="E61" s="21"/>
      <c r="F61" s="21"/>
      <c r="G61" s="25"/>
      <c r="H61" s="25"/>
      <c r="I61" s="10"/>
      <c r="J61" s="10"/>
    </row>
    <row r="62" spans="1:10">
      <c r="A62" s="48"/>
      <c r="B62" s="30"/>
      <c r="C62" s="41"/>
      <c r="D62" s="18"/>
      <c r="E62" s="21"/>
      <c r="F62" s="21"/>
      <c r="G62" s="25"/>
      <c r="H62" s="25"/>
      <c r="I62" s="10"/>
      <c r="J62" s="10"/>
    </row>
    <row r="63" spans="1:10">
      <c r="A63" s="48"/>
      <c r="B63" s="30"/>
      <c r="C63" s="41"/>
      <c r="D63" s="18"/>
      <c r="E63" s="21"/>
      <c r="F63" s="21"/>
      <c r="G63" s="25"/>
      <c r="H63" s="25"/>
      <c r="I63" s="10"/>
      <c r="J63" s="10"/>
    </row>
    <row r="64" spans="1:10">
      <c r="A64" s="48"/>
      <c r="B64" s="30"/>
      <c r="C64" s="41"/>
      <c r="D64" s="18"/>
      <c r="E64" s="21"/>
      <c r="F64" s="21"/>
      <c r="G64" s="25"/>
      <c r="H64" s="25"/>
      <c r="I64" s="10"/>
      <c r="J64" s="10"/>
    </row>
    <row r="65" spans="1:10">
      <c r="A65" s="48"/>
      <c r="B65" s="30"/>
      <c r="C65" s="41"/>
      <c r="D65" s="18"/>
      <c r="E65" s="21"/>
      <c r="F65" s="21"/>
      <c r="G65" s="25"/>
      <c r="H65" s="25"/>
      <c r="I65" s="10"/>
      <c r="J65" s="10"/>
    </row>
    <row r="66" spans="1:10">
      <c r="A66" s="48"/>
      <c r="B66" s="30"/>
      <c r="C66" s="41"/>
      <c r="D66" s="18"/>
      <c r="E66" s="21"/>
      <c r="F66" s="21"/>
      <c r="G66" s="25"/>
      <c r="H66" s="25"/>
      <c r="I66" s="10"/>
      <c r="J66" s="10"/>
    </row>
    <row r="67" spans="1:10" ht="24.75" thickBot="1">
      <c r="A67" s="50"/>
      <c r="B67" s="17"/>
      <c r="C67" s="43"/>
      <c r="D67" s="19"/>
      <c r="E67" s="23"/>
      <c r="F67" s="23"/>
      <c r="G67" s="16"/>
      <c r="H67" s="16"/>
      <c r="I67" s="11"/>
      <c r="J67" s="11"/>
    </row>
    <row r="70" spans="1:10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5"/>
      <c r="B72" s="75"/>
      <c r="C72" s="75"/>
      <c r="D72" s="75"/>
      <c r="E72" s="75"/>
      <c r="F72" s="75"/>
      <c r="G72" s="75"/>
      <c r="H72" s="75"/>
      <c r="I72" s="75"/>
      <c r="J72" s="75"/>
    </row>
    <row r="73" spans="1:10">
      <c r="A73" s="75"/>
      <c r="B73" s="75"/>
      <c r="C73" s="75"/>
      <c r="D73" s="75"/>
      <c r="E73" s="75"/>
      <c r="F73" s="75"/>
      <c r="G73" s="75"/>
      <c r="H73" s="75"/>
      <c r="I73" s="75"/>
      <c r="J73" s="75"/>
    </row>
    <row r="74" spans="1:10">
      <c r="A74" s="75"/>
      <c r="B74" s="75"/>
      <c r="C74" s="75"/>
      <c r="D74" s="75"/>
      <c r="E74" s="75"/>
      <c r="F74" s="75"/>
      <c r="G74" s="75"/>
      <c r="H74" s="75"/>
      <c r="I74" s="75"/>
      <c r="J74" s="75"/>
    </row>
    <row r="75" spans="1:10">
      <c r="A75" s="75"/>
      <c r="B75" s="75"/>
      <c r="C75" s="75"/>
      <c r="D75" s="75"/>
      <c r="E75" s="75"/>
      <c r="F75" s="75"/>
      <c r="G75" s="75"/>
      <c r="H75" s="75"/>
      <c r="I75" s="75"/>
      <c r="J75" s="75"/>
    </row>
    <row r="76" spans="1:10">
      <c r="A76" s="75"/>
      <c r="B76" s="75"/>
      <c r="C76" s="75"/>
      <c r="D76" s="75"/>
      <c r="E76" s="75"/>
      <c r="F76" s="75"/>
      <c r="G76" s="75"/>
      <c r="H76" s="75"/>
      <c r="I76" s="75"/>
      <c r="J76" s="75"/>
    </row>
    <row r="77" spans="1:10">
      <c r="A77" s="75"/>
      <c r="B77" s="75"/>
      <c r="C77" s="75"/>
      <c r="D77" s="75"/>
      <c r="E77" s="75"/>
      <c r="F77" s="75"/>
      <c r="G77" s="75"/>
      <c r="H77" s="75"/>
      <c r="I77" s="75"/>
      <c r="J77" s="75"/>
    </row>
    <row r="78" spans="1:10">
      <c r="A78" s="75"/>
      <c r="B78" s="75"/>
      <c r="C78" s="75"/>
      <c r="D78" s="75"/>
      <c r="E78" s="75"/>
      <c r="F78" s="75"/>
      <c r="G78" s="75"/>
      <c r="H78" s="75"/>
      <c r="I78" s="75"/>
      <c r="J78" s="75"/>
    </row>
    <row r="79" spans="1:10">
      <c r="A79" s="75"/>
      <c r="B79" s="75"/>
      <c r="C79" s="75"/>
      <c r="D79" s="75"/>
      <c r="E79" s="75"/>
      <c r="F79" s="75"/>
      <c r="G79" s="75"/>
      <c r="H79" s="75"/>
      <c r="I79" s="75"/>
      <c r="J79" s="75"/>
    </row>
    <row r="80" spans="1:10">
      <c r="A80" s="75"/>
      <c r="B80" s="75"/>
      <c r="C80" s="75"/>
      <c r="D80" s="75"/>
      <c r="E80" s="75"/>
      <c r="F80" s="75"/>
      <c r="G80" s="75"/>
      <c r="H80" s="75"/>
      <c r="I80" s="75"/>
      <c r="J80" s="75"/>
    </row>
    <row r="81" spans="1:10">
      <c r="A81" s="75"/>
      <c r="B81" s="75"/>
      <c r="C81" s="75"/>
      <c r="D81" s="75"/>
      <c r="E81" s="75"/>
      <c r="F81" s="75"/>
      <c r="G81" s="75"/>
      <c r="H81" s="75"/>
      <c r="I81" s="75"/>
      <c r="J81" s="75"/>
    </row>
    <row r="82" spans="1:10">
      <c r="A82" s="52">
        <v>3</v>
      </c>
      <c r="B82" s="2" t="s">
        <v>39</v>
      </c>
    </row>
    <row r="83" spans="1:10" ht="11.25" customHeight="1" thickBot="1"/>
    <row r="84" spans="1:10" ht="19.7" customHeight="1">
      <c r="A84" s="76" t="s">
        <v>38</v>
      </c>
      <c r="B84" s="36" t="s">
        <v>12</v>
      </c>
      <c r="C84" s="31" t="s">
        <v>12</v>
      </c>
      <c r="D84" s="76" t="s">
        <v>52</v>
      </c>
      <c r="E84" s="76" t="s">
        <v>61</v>
      </c>
      <c r="F84" s="36" t="s">
        <v>13</v>
      </c>
      <c r="G84" s="76" t="s">
        <v>53</v>
      </c>
      <c r="H84" s="76" t="s">
        <v>54</v>
      </c>
      <c r="I84" s="76" t="s">
        <v>40</v>
      </c>
      <c r="J84" s="76"/>
    </row>
    <row r="85" spans="1:10" ht="19.7" customHeight="1">
      <c r="A85" s="77"/>
      <c r="B85" s="37" t="s">
        <v>14</v>
      </c>
      <c r="C85" s="35" t="s">
        <v>50</v>
      </c>
      <c r="D85" s="77"/>
      <c r="E85" s="77"/>
      <c r="F85" s="37" t="s">
        <v>15</v>
      </c>
      <c r="G85" s="77"/>
      <c r="H85" s="77"/>
      <c r="I85" s="77"/>
      <c r="J85" s="77"/>
    </row>
    <row r="86" spans="1:10" ht="19.7" customHeight="1" thickBot="1">
      <c r="A86" s="78"/>
      <c r="B86" s="38" t="s">
        <v>17</v>
      </c>
      <c r="C86" s="34" t="s">
        <v>17</v>
      </c>
      <c r="D86" s="78"/>
      <c r="E86" s="78"/>
      <c r="F86" s="44" t="s">
        <v>18</v>
      </c>
      <c r="G86" s="78"/>
      <c r="H86" s="78"/>
      <c r="I86" s="79" t="s">
        <v>37</v>
      </c>
      <c r="J86" s="79"/>
    </row>
    <row r="87" spans="1:10" ht="21.2" customHeight="1">
      <c r="A87" s="47">
        <v>1</v>
      </c>
      <c r="B87" s="56">
        <f t="shared" ref="B87:C90" si="0">B53</f>
        <v>3.5419999999999998</v>
      </c>
      <c r="C87" s="56">
        <f t="shared" si="0"/>
        <v>0.71099999999999997</v>
      </c>
      <c r="D87" s="13">
        <f>C87-$H$21</f>
        <v>0.71099999999999997</v>
      </c>
      <c r="E87" s="13">
        <f>B87-C87</f>
        <v>2.831</v>
      </c>
      <c r="F87" s="39">
        <f>G53</f>
        <v>0.15</v>
      </c>
      <c r="G87" s="26">
        <f>D87/F87</f>
        <v>4.74</v>
      </c>
      <c r="H87" s="58">
        <f>(0.9568*G87)^(-2.2265)</f>
        <v>3.4520827267294329E-2</v>
      </c>
      <c r="I87" s="80">
        <f>H87*($H$16*$H$17)*D87*(2*9.81*E87)^0.5</f>
        <v>0.18292380714668094</v>
      </c>
      <c r="J87" s="80"/>
    </row>
    <row r="88" spans="1:10" ht="21.2" customHeight="1">
      <c r="A88" s="48">
        <v>2</v>
      </c>
      <c r="B88" s="57">
        <f t="shared" si="0"/>
        <v>3.512</v>
      </c>
      <c r="C88" s="57">
        <f t="shared" si="0"/>
        <v>0.94099999999999995</v>
      </c>
      <c r="D88" s="14">
        <f>C88-$H$21</f>
        <v>0.94099999999999995</v>
      </c>
      <c r="E88" s="14">
        <f>B88-C88</f>
        <v>2.5710000000000002</v>
      </c>
      <c r="F88" s="24">
        <f>G54</f>
        <v>0.4</v>
      </c>
      <c r="G88" s="27">
        <f>D88/F88</f>
        <v>2.3524999999999996</v>
      </c>
      <c r="H88" s="27">
        <f t="shared" ref="H88:H90" si="1">(0.9568*G88)^(-2.2265)</f>
        <v>0.16424454205226313</v>
      </c>
      <c r="I88" s="82">
        <f>H88*($H$16*$H$17)*D88*(2*9.81*E88)^0.5</f>
        <v>1.097693543807176</v>
      </c>
      <c r="J88" s="82"/>
    </row>
    <row r="89" spans="1:10" ht="21.2" customHeight="1">
      <c r="A89" s="48">
        <v>3</v>
      </c>
      <c r="B89" s="57">
        <f t="shared" si="0"/>
        <v>3.492</v>
      </c>
      <c r="C89" s="57">
        <f t="shared" si="0"/>
        <v>1.0609999999999999</v>
      </c>
      <c r="D89" s="14">
        <f>C89-$H$21</f>
        <v>1.0609999999999999</v>
      </c>
      <c r="E89" s="14">
        <f>B89-C89</f>
        <v>2.431</v>
      </c>
      <c r="F89" s="40">
        <f>G55</f>
        <v>0.6</v>
      </c>
      <c r="G89" s="27">
        <f>D89/F89</f>
        <v>1.7683333333333333</v>
      </c>
      <c r="H89" s="27">
        <f t="shared" si="1"/>
        <v>0.3100988310980734</v>
      </c>
      <c r="I89" s="82">
        <f>H89*($H$16*$H$17)*D89*(2*9.81*E89)^0.5</f>
        <v>2.2722572303847102</v>
      </c>
      <c r="J89" s="82"/>
    </row>
    <row r="90" spans="1:10" ht="21.2" customHeight="1">
      <c r="A90" s="48">
        <v>4</v>
      </c>
      <c r="B90" s="57">
        <f t="shared" si="0"/>
        <v>3.4820000000000002</v>
      </c>
      <c r="C90" s="57">
        <f t="shared" si="0"/>
        <v>1.212</v>
      </c>
      <c r="D90" s="14">
        <f>C90-$H$21</f>
        <v>1.212</v>
      </c>
      <c r="E90" s="14">
        <f>B90-C90</f>
        <v>2.2700000000000005</v>
      </c>
      <c r="F90" s="9">
        <f>G56</f>
        <v>0.8</v>
      </c>
      <c r="G90" s="27">
        <f>D90/F90</f>
        <v>1.5149999999999999</v>
      </c>
      <c r="H90" s="27">
        <f t="shared" si="1"/>
        <v>0.43753514701349411</v>
      </c>
      <c r="I90" s="82">
        <f>H90*($H$16*$H$17)*D90*(2*9.81*E90)^0.5</f>
        <v>3.5389790800372056</v>
      </c>
      <c r="J90" s="82"/>
    </row>
    <row r="91" spans="1:10" ht="21.2" customHeight="1">
      <c r="A91" s="48"/>
      <c r="B91" s="57"/>
      <c r="C91" s="57"/>
      <c r="D91" s="14"/>
      <c r="E91" s="14"/>
      <c r="F91" s="9"/>
      <c r="G91" s="27"/>
      <c r="H91" s="27"/>
      <c r="I91" s="82"/>
      <c r="J91" s="82"/>
    </row>
    <row r="92" spans="1:10" ht="21.2" customHeight="1">
      <c r="A92" s="48"/>
      <c r="B92" s="40"/>
      <c r="C92" s="45"/>
      <c r="D92" s="14"/>
      <c r="E92" s="14"/>
      <c r="F92" s="30"/>
      <c r="G92" s="27"/>
      <c r="H92" s="27"/>
      <c r="I92" s="82"/>
      <c r="J92" s="82"/>
    </row>
    <row r="93" spans="1:10" ht="21.2" customHeight="1">
      <c r="A93" s="48"/>
      <c r="B93" s="40"/>
      <c r="C93" s="45"/>
      <c r="D93" s="14"/>
      <c r="E93" s="14"/>
      <c r="F93" s="30"/>
      <c r="G93" s="27"/>
      <c r="H93" s="27"/>
      <c r="I93" s="82"/>
      <c r="J93" s="82"/>
    </row>
    <row r="94" spans="1:10" ht="21.2" customHeight="1">
      <c r="A94" s="48"/>
      <c r="B94" s="40"/>
      <c r="C94" s="45"/>
      <c r="D94" s="14"/>
      <c r="E94" s="14"/>
      <c r="F94" s="30"/>
      <c r="G94" s="27"/>
      <c r="H94" s="27"/>
      <c r="I94" s="82"/>
      <c r="J94" s="82"/>
    </row>
    <row r="95" spans="1:10" ht="21.2" customHeight="1">
      <c r="A95" s="48"/>
      <c r="B95" s="40"/>
      <c r="C95" s="45"/>
      <c r="D95" s="14"/>
      <c r="E95" s="14"/>
      <c r="F95" s="30"/>
      <c r="G95" s="27"/>
      <c r="H95" s="27"/>
      <c r="I95" s="82"/>
      <c r="J95" s="82"/>
    </row>
    <row r="96" spans="1:10" ht="21.2" customHeight="1">
      <c r="A96" s="48"/>
      <c r="B96" s="40"/>
      <c r="C96" s="45"/>
      <c r="D96" s="14"/>
      <c r="E96" s="14"/>
      <c r="F96" s="30"/>
      <c r="G96" s="27"/>
      <c r="H96" s="27"/>
      <c r="I96" s="82"/>
      <c r="J96" s="82"/>
    </row>
    <row r="97" spans="1:10" ht="21.2" customHeight="1">
      <c r="A97" s="48"/>
      <c r="B97" s="40"/>
      <c r="C97" s="45"/>
      <c r="D97" s="14"/>
      <c r="E97" s="14"/>
      <c r="F97" s="30"/>
      <c r="G97" s="27"/>
      <c r="H97" s="27"/>
      <c r="I97" s="82"/>
      <c r="J97" s="82"/>
    </row>
    <row r="98" spans="1:10" ht="21.2" customHeight="1">
      <c r="A98" s="48"/>
      <c r="B98" s="40"/>
      <c r="C98" s="45"/>
      <c r="D98" s="14"/>
      <c r="E98" s="14"/>
      <c r="F98" s="9"/>
      <c r="G98" s="27"/>
      <c r="H98" s="27"/>
      <c r="I98" s="82"/>
      <c r="J98" s="82"/>
    </row>
    <row r="99" spans="1:10" ht="21.2" customHeight="1">
      <c r="A99" s="48"/>
      <c r="B99" s="40"/>
      <c r="C99" s="45"/>
      <c r="D99" s="14"/>
      <c r="E99" s="14"/>
      <c r="F99" s="30"/>
      <c r="G99" s="27"/>
      <c r="H99" s="27"/>
      <c r="I99" s="82"/>
      <c r="J99" s="82"/>
    </row>
    <row r="100" spans="1:10" ht="21.2" customHeight="1">
      <c r="A100" s="48"/>
      <c r="B100" s="40"/>
      <c r="C100" s="42"/>
      <c r="D100" s="14"/>
      <c r="E100" s="14"/>
      <c r="F100" s="9"/>
      <c r="G100" s="27"/>
      <c r="H100" s="27"/>
      <c r="I100" s="82"/>
      <c r="J100" s="82"/>
    </row>
    <row r="101" spans="1:10" ht="21.2" customHeight="1" thickBot="1">
      <c r="A101" s="50"/>
      <c r="B101" s="29"/>
      <c r="C101" s="46"/>
      <c r="D101" s="15"/>
      <c r="E101" s="15"/>
      <c r="F101" s="29"/>
      <c r="G101" s="28"/>
      <c r="H101" s="28"/>
      <c r="I101" s="81"/>
      <c r="J101" s="81"/>
    </row>
    <row r="102" spans="1:10" ht="21.2" customHeight="1">
      <c r="A102" s="12" t="s">
        <v>42</v>
      </c>
    </row>
    <row r="103" spans="1:10" ht="21.2" customHeight="1">
      <c r="B103" s="12" t="s">
        <v>68</v>
      </c>
    </row>
  </sheetData>
  <mergeCells count="35"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A70:J81"/>
    <mergeCell ref="D84:D86"/>
    <mergeCell ref="G84:G86"/>
    <mergeCell ref="H84:H86"/>
    <mergeCell ref="I84:J85"/>
    <mergeCell ref="I86:J86"/>
    <mergeCell ref="A84:A86"/>
    <mergeCell ref="E84:E86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7L-RMC</vt:lpstr>
      <vt:lpstr>'7L-RMC'!Print_Area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2015-11-14T08:54:05Z</cp:lastPrinted>
  <dcterms:created xsi:type="dcterms:W3CDTF">2012-08-31T03:29:15Z</dcterms:created>
  <dcterms:modified xsi:type="dcterms:W3CDTF">2015-11-14T08:55:38Z</dcterms:modified>
</cp:coreProperties>
</file>